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85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<sst xmlns="http://schemas.openxmlformats.org/spreadsheetml/2006/main" count="169" uniqueCount="60">
  <si>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</si>
  <si>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</si>
  <si>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</si>
  <si>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</si>
  <si>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</si>
  <si>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</si>
  <si>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</si>
  <si>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</si>
  <si>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</si>
  <si>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Задолженность на 31.12.2018 г</t>
  </si>
  <si>
    <t>Дата заключения договора</t>
  </si>
  <si>
    <t>Улица</t>
  </si>
  <si>
    <t>Дом</t>
  </si>
  <si>
    <t>Греческая</t>
  </si>
  <si>
    <t>62А</t>
  </si>
  <si>
    <t>01.11.2012 г.</t>
  </si>
  <si>
    <t>ИТОГО ПО ДОМУ</t>
  </si>
  <si>
    <t>Январь 2018 г</t>
  </si>
  <si>
    <t>Вид работ</t>
  </si>
  <si>
    <t>Место проведения работ</t>
  </si>
  <si>
    <t xml:space="preserve">Установка информационной таблички на жилом доме </t>
  </si>
  <si>
    <t>Греческая 62А</t>
  </si>
  <si>
    <t>Май 2018г</t>
  </si>
  <si>
    <t>Установка информационной таблички</t>
  </si>
  <si>
    <t>Ремонт кирпичной кладки оголовков вент.каналов</t>
  </si>
  <si>
    <t>Апрель  2018 г</t>
  </si>
  <si>
    <t>смена трубопровода ЦО (подготовка к опрессовке)</t>
  </si>
  <si>
    <t>осмотр вентканалов и дымоходов</t>
  </si>
  <si>
    <t>кв.1-4,6-18</t>
  </si>
  <si>
    <t>гидравлические испытания системы ЦО</t>
  </si>
  <si>
    <t>Устройство  асфальтобетонного покрытия отмостки</t>
  </si>
  <si>
    <t xml:space="preserve">возле 1-ого и 2-ого подъезда вход в калитку </t>
  </si>
  <si>
    <t>сентябрь 2018г.</t>
  </si>
  <si>
    <t>Ремонт освещения в МОП (смена лавочек с/д)</t>
  </si>
  <si>
    <t>октябрь 2018г.</t>
  </si>
  <si>
    <t>промывка системы цо</t>
  </si>
  <si>
    <t>ноябрь 2018г.</t>
  </si>
  <si>
    <t xml:space="preserve">установка таблички резной адресной </t>
  </si>
  <si>
    <t>декабрь 2018г.</t>
  </si>
  <si>
    <t>устройство мусорных контейнеров (металлический по 0,75 м3)на территории двора жилого дома</t>
  </si>
  <si>
    <t xml:space="preserve">Обходы и осмотры подвала </t>
  </si>
  <si>
    <t>Февраль 2018 г</t>
  </si>
  <si>
    <t>обход и осмотр инженерных коммуникаций</t>
  </si>
  <si>
    <t>Март 2018 г</t>
  </si>
  <si>
    <t>дератизация</t>
  </si>
  <si>
    <t>Апрель 2018 г</t>
  </si>
  <si>
    <t>дезинсекция</t>
  </si>
  <si>
    <t>окраска деревьев и бордюров</t>
  </si>
  <si>
    <t>слив воды из системы ЦО</t>
  </si>
  <si>
    <t>спил и обрезка ветвей деревьев</t>
  </si>
  <si>
    <t>Июль 2018г</t>
  </si>
  <si>
    <t xml:space="preserve">Планово-предупредительный ремонт ЩР и ВРУ </t>
  </si>
  <si>
    <t>Август 2018г</t>
  </si>
  <si>
    <t>Смена сгона ф 20мм</t>
  </si>
  <si>
    <t>ноябрь 2018г</t>
  </si>
  <si>
    <t>ликвидация воздушных пробок в стояках</t>
  </si>
  <si>
    <t>кв.10,13,16,3,6,9</t>
  </si>
  <si>
    <t xml:space="preserve">обходы и осмотры подвала и инженерных коммуникаций </t>
  </si>
  <si>
    <t>Сумма</t>
  </si>
  <si>
    <t>ИТОГО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</si>
</sst>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8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name val="Arial"/>
      <family val="2"/>
    </font>
    <font>
      <b/>
      <i/>
      <sz val="11"/>
      <color indexed="10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3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wrapText="1"/>
    </xf>
    <xf numFmtId="0" fontId="7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 wrapText="1"/>
    </xf>
    <xf numFmtId="0" fontId="8" fillId="36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138">
          <cell r="E1138">
            <v>5424.45</v>
          </cell>
          <cell r="F1138">
            <v>-163338.96</v>
          </cell>
          <cell r="G1138">
            <v>88639.20000000001</v>
          </cell>
          <cell r="H1138">
            <v>84928.48</v>
          </cell>
          <cell r="I1138">
            <v>173754.82</v>
          </cell>
          <cell r="J1138">
            <v>-252165.3</v>
          </cell>
          <cell r="K1138">
            <v>9135.170000000013</v>
          </cell>
        </row>
        <row r="1139"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E1140">
            <v>391.69</v>
          </cell>
          <cell r="F1140">
            <v>58701.11</v>
          </cell>
          <cell r="G1140">
            <v>0</v>
          </cell>
          <cell r="H1140">
            <v>135.91000000000003</v>
          </cell>
          <cell r="I1140">
            <v>0</v>
          </cell>
          <cell r="J1140">
            <v>58837.020000000004</v>
          </cell>
          <cell r="K1140">
            <v>255.77999999999997</v>
          </cell>
        </row>
        <row r="1141"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5">
          <cell r="E1145">
            <v>1716.4</v>
          </cell>
          <cell r="F1145">
            <v>-85097.94</v>
          </cell>
          <cell r="G1145">
            <v>33718.33</v>
          </cell>
          <cell r="H1145">
            <v>32407.620000000003</v>
          </cell>
          <cell r="I1145">
            <v>14209.45</v>
          </cell>
          <cell r="J1145">
            <v>-66899.77</v>
          </cell>
          <cell r="K1145">
            <v>3027.1100000000006</v>
          </cell>
        </row>
        <row r="1146">
          <cell r="E1146">
            <v>1476.13</v>
          </cell>
          <cell r="F1146">
            <v>-1476.13</v>
          </cell>
          <cell r="G1146">
            <v>21273.370000000003</v>
          </cell>
          <cell r="H1146">
            <v>20448.449999999997</v>
          </cell>
          <cell r="I1146">
            <v>4254.670000000002</v>
          </cell>
          <cell r="J1146">
            <v>14717.649999999994</v>
          </cell>
          <cell r="K1146">
            <v>2301.0500000000065</v>
          </cell>
        </row>
        <row r="1147">
          <cell r="E1147">
            <v>121.34</v>
          </cell>
          <cell r="F1147">
            <v>13840.94</v>
          </cell>
          <cell r="G1147">
            <v>7091.15</v>
          </cell>
          <cell r="H1147">
            <v>6815.48</v>
          </cell>
          <cell r="I1147">
            <v>0</v>
          </cell>
          <cell r="J1147">
            <v>20656.42</v>
          </cell>
          <cell r="K1147">
            <v>397.0100000000002</v>
          </cell>
        </row>
        <row r="1148"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E1149">
            <v>97.07</v>
          </cell>
          <cell r="F1149">
            <v>1170.03</v>
          </cell>
          <cell r="G1149">
            <v>1087.32</v>
          </cell>
          <cell r="H1149">
            <v>1045.06</v>
          </cell>
          <cell r="I1149">
            <v>3485.11</v>
          </cell>
          <cell r="J1149">
            <v>-1270.02</v>
          </cell>
          <cell r="K1149">
            <v>139.32999999999993</v>
          </cell>
        </row>
        <row r="1150">
          <cell r="E1150">
            <v>2.94</v>
          </cell>
          <cell r="F1150">
            <v>179.97</v>
          </cell>
          <cell r="G1150">
            <v>35.41</v>
          </cell>
          <cell r="H1150">
            <v>34.14</v>
          </cell>
          <cell r="I1150">
            <v>0</v>
          </cell>
          <cell r="J1150">
            <v>214.11</v>
          </cell>
          <cell r="K1150">
            <v>4.209999999999994</v>
          </cell>
        </row>
        <row r="1151">
          <cell r="E1151">
            <v>592.19</v>
          </cell>
          <cell r="F1151">
            <v>-592.19</v>
          </cell>
          <cell r="G1151">
            <v>11227.67</v>
          </cell>
          <cell r="H1151">
            <v>10791.170000000002</v>
          </cell>
          <cell r="I1151">
            <v>2245.5300000000007</v>
          </cell>
          <cell r="J1151">
            <v>7953.450000000001</v>
          </cell>
          <cell r="K1151">
            <v>1028.6899999999987</v>
          </cell>
        </row>
        <row r="1152">
          <cell r="E1152">
            <v>653.56</v>
          </cell>
          <cell r="F1152">
            <v>-8619.41</v>
          </cell>
          <cell r="G1152">
            <v>7327.48</v>
          </cell>
          <cell r="H1152">
            <v>7042.64</v>
          </cell>
          <cell r="I1152">
            <v>11351.065920000001</v>
          </cell>
          <cell r="J1152">
            <v>-12927.835920000001</v>
          </cell>
          <cell r="K1152">
            <v>938.3999999999987</v>
          </cell>
        </row>
        <row r="1153">
          <cell r="E1153">
            <v>76.98</v>
          </cell>
          <cell r="F1153">
            <v>-10195.09</v>
          </cell>
          <cell r="G1153">
            <v>969.12</v>
          </cell>
          <cell r="H1153">
            <v>931.44</v>
          </cell>
          <cell r="I1153">
            <v>15843.95</v>
          </cell>
          <cell r="J1153">
            <v>-25107.6</v>
          </cell>
          <cell r="K1153">
            <v>114.65999999999985</v>
          </cell>
        </row>
        <row r="1155"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E1156">
            <v>2624.71</v>
          </cell>
          <cell r="F1156">
            <v>77544.3</v>
          </cell>
          <cell r="G1156">
            <v>35455.68</v>
          </cell>
          <cell r="H1156">
            <v>34382.01</v>
          </cell>
          <cell r="I1156">
            <v>0</v>
          </cell>
          <cell r="J1156">
            <v>111926.31</v>
          </cell>
          <cell r="K1156">
            <v>3698.3799999999974</v>
          </cell>
        </row>
        <row r="1157">
          <cell r="E1157">
            <v>812.57</v>
          </cell>
          <cell r="F1157">
            <v>-812.57</v>
          </cell>
          <cell r="G1157">
            <v>14182.320000000002</v>
          </cell>
          <cell r="H1157">
            <v>13634.370000000003</v>
          </cell>
          <cell r="I1157">
            <v>14182.320000000002</v>
          </cell>
          <cell r="J1157">
            <v>-1360.5199999999986</v>
          </cell>
          <cell r="K1157">
            <v>1360.5199999999986</v>
          </cell>
        </row>
        <row r="1158">
          <cell r="E1158">
            <v>1023.61</v>
          </cell>
          <cell r="F1158">
            <v>-1023.61</v>
          </cell>
          <cell r="G1158">
            <v>14891.28</v>
          </cell>
          <cell r="H1158">
            <v>14369.240000000002</v>
          </cell>
          <cell r="I1158">
            <v>14891.28</v>
          </cell>
          <cell r="J1158">
            <v>-1545.6499999999996</v>
          </cell>
          <cell r="K1158">
            <v>1545.6499999999996</v>
          </cell>
        </row>
        <row r="1159">
          <cell r="E1159">
            <v>1662.32</v>
          </cell>
          <cell r="F1159">
            <v>-1662.32</v>
          </cell>
          <cell r="G1159">
            <v>29782.92</v>
          </cell>
          <cell r="H1159">
            <v>27647.03</v>
          </cell>
          <cell r="I1159">
            <v>29782.92</v>
          </cell>
          <cell r="J1159">
            <v>-3798.209999999999</v>
          </cell>
          <cell r="K1159">
            <v>3798.209999999999</v>
          </cell>
        </row>
        <row r="1160">
          <cell r="E1160">
            <v>2362.24</v>
          </cell>
          <cell r="F1160">
            <v>-2362.24</v>
          </cell>
          <cell r="G1160">
            <v>34273.68</v>
          </cell>
          <cell r="H1160">
            <v>33077.880000000005</v>
          </cell>
          <cell r="I1160">
            <v>34273.68</v>
          </cell>
          <cell r="J1160">
            <v>-3558.0399999999936</v>
          </cell>
          <cell r="K1160">
            <v>3558.0399999999936</v>
          </cell>
        </row>
        <row r="1161">
          <cell r="E1161">
            <v>1749.82</v>
          </cell>
          <cell r="F1161">
            <v>-1749.82</v>
          </cell>
          <cell r="G1161">
            <v>27182.64</v>
          </cell>
          <cell r="H1161">
            <v>26122.59</v>
          </cell>
          <cell r="I1161">
            <v>27182.64</v>
          </cell>
          <cell r="J1161">
            <v>-2809.869999999999</v>
          </cell>
          <cell r="K1161">
            <v>2809.869999999999</v>
          </cell>
        </row>
        <row r="1162">
          <cell r="E1162">
            <v>-876.9</v>
          </cell>
          <cell r="F1162">
            <v>876.9</v>
          </cell>
          <cell r="G1162">
            <v>858.78</v>
          </cell>
          <cell r="H1162">
            <v>828.75</v>
          </cell>
          <cell r="I1162">
            <v>858.78</v>
          </cell>
          <cell r="J1162">
            <v>846.8700000000001</v>
          </cell>
          <cell r="K1162">
            <v>-846.87</v>
          </cell>
        </row>
        <row r="1163">
          <cell r="E1163">
            <v>403.1</v>
          </cell>
          <cell r="F1163">
            <v>-403.1</v>
          </cell>
          <cell r="G1163">
            <v>20325.03</v>
          </cell>
          <cell r="H1163">
            <v>19212.620000000003</v>
          </cell>
          <cell r="I1163">
            <v>20325.03</v>
          </cell>
          <cell r="J1163">
            <v>-1515.5099999999948</v>
          </cell>
          <cell r="K1163">
            <v>1515.5099999999948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140625" style="0" customWidth="1"/>
    <col min="2" max="2" width="20.28125" style="0" customWidth="1"/>
    <col min="3" max="3" width="6.421875" style="0" customWidth="1"/>
    <col min="4" max="4" width="18.140625" style="0" customWidth="1"/>
    <col min="5" max="5" width="17.00390625" style="0" customWidth="1"/>
    <col min="6" max="6" width="19.00390625" style="0" customWidth="1"/>
    <col min="7" max="7" width="20.57421875" style="0" customWidth="1"/>
    <col min="8" max="8" width="21.57421875" style="0" customWidth="1"/>
    <col min="9" max="9" width="18.140625" style="0" customWidth="1"/>
    <col min="10" max="10" width="24.57421875" style="0" customWidth="1"/>
    <col min="11" max="11" width="20.140625" style="0" customWidth="1"/>
  </cols>
  <sheetData>
    <row r="1" spans="1:11" ht="18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37" t="s">
        <v>1</v>
      </c>
      <c r="B3" s="38" t="s">
        <v>2</v>
      </c>
      <c r="C3" s="38"/>
      <c r="D3" s="39" t="s">
        <v>3</v>
      </c>
      <c r="E3" s="39" t="s">
        <v>4</v>
      </c>
      <c r="F3" s="40" t="s">
        <v>5</v>
      </c>
      <c r="G3" s="40" t="s">
        <v>6</v>
      </c>
      <c r="H3" s="40" t="s">
        <v>7</v>
      </c>
      <c r="I3" s="39" t="s">
        <v>8</v>
      </c>
      <c r="J3" s="39" t="s">
        <v>9</v>
      </c>
      <c r="K3" s="39" t="s">
        <v>10</v>
      </c>
    </row>
    <row r="4" spans="1:11" ht="29.25" customHeight="1">
      <c r="A4" s="37"/>
      <c r="B4" s="5" t="s">
        <v>11</v>
      </c>
      <c r="C4" s="5" t="s">
        <v>12</v>
      </c>
      <c r="D4" s="39"/>
      <c r="E4" s="39"/>
      <c r="F4" s="40"/>
      <c r="G4" s="40"/>
      <c r="H4" s="40"/>
      <c r="I4" s="40"/>
      <c r="J4" s="40"/>
      <c r="K4" s="39"/>
    </row>
    <row r="5" spans="1:11" ht="15.75">
      <c r="A5" s="6">
        <v>34</v>
      </c>
      <c r="B5" s="7" t="s">
        <v>13</v>
      </c>
      <c r="C5" s="7" t="s">
        <v>14</v>
      </c>
      <c r="D5" s="6"/>
      <c r="E5" s="6"/>
      <c r="F5" s="6"/>
      <c r="G5" s="6"/>
      <c r="H5" s="6"/>
      <c r="I5" s="6"/>
      <c r="J5" s="6"/>
      <c r="K5" s="8" t="s">
        <v>15</v>
      </c>
    </row>
    <row r="6" spans="1:11" ht="15.75" hidden="1">
      <c r="A6" s="9">
        <v>3</v>
      </c>
      <c r="B6" s="10"/>
      <c r="C6" s="10"/>
      <c r="D6" s="11">
        <f>'[1]Лицевые счета домов свод'!E1138</f>
        <v>5424.45</v>
      </c>
      <c r="E6" s="11">
        <f>'[1]Лицевые счета домов свод'!F1138</f>
        <v>-163338.96</v>
      </c>
      <c r="F6" s="11">
        <f>'[1]Лицевые счета домов свод'!G1138</f>
        <v>88639.20000000001</v>
      </c>
      <c r="G6" s="11">
        <f>'[1]Лицевые счета домов свод'!H1138</f>
        <v>84928.48</v>
      </c>
      <c r="H6" s="11">
        <f>'[1]Лицевые счета домов свод'!I1138</f>
        <v>173754.82</v>
      </c>
      <c r="I6" s="11">
        <f>'[1]Лицевые счета домов свод'!J1138</f>
        <v>-252165.3</v>
      </c>
      <c r="J6" s="11">
        <f>'[1]Лицевые счета домов свод'!K1138</f>
        <v>9135.170000000013</v>
      </c>
      <c r="K6" s="12"/>
    </row>
    <row r="7" spans="1:11" ht="15.75" hidden="1">
      <c r="A7" s="10"/>
      <c r="B7" s="10"/>
      <c r="C7" s="10"/>
      <c r="D7" s="11">
        <f>'[1]Лицевые счета домов свод'!E1139</f>
        <v>0</v>
      </c>
      <c r="E7" s="11">
        <f>'[1]Лицевые счета домов свод'!F1139</f>
        <v>0</v>
      </c>
      <c r="F7" s="11">
        <f>'[1]Лицевые счета домов свод'!G1139</f>
        <v>0</v>
      </c>
      <c r="G7" s="11">
        <f>'[1]Лицевые счета домов свод'!H1139</f>
        <v>0</v>
      </c>
      <c r="H7" s="11">
        <f>'[1]Лицевые счета домов свод'!I1139</f>
        <v>0</v>
      </c>
      <c r="I7" s="11">
        <f>'[1]Лицевые счета домов свод'!J1139</f>
        <v>0</v>
      </c>
      <c r="J7" s="11">
        <f>'[1]Лицевые счета домов свод'!K1139</f>
        <v>0</v>
      </c>
      <c r="K7" s="12"/>
    </row>
    <row r="8" spans="1:11" ht="15.75" hidden="1">
      <c r="A8" s="10"/>
      <c r="B8" s="10"/>
      <c r="C8" s="10"/>
      <c r="D8" s="11">
        <f>'[1]Лицевые счета домов свод'!E1140</f>
        <v>391.69</v>
      </c>
      <c r="E8" s="11">
        <f>'[1]Лицевые счета домов свод'!F1140</f>
        <v>58701.11</v>
      </c>
      <c r="F8" s="11">
        <f>'[1]Лицевые счета домов свод'!G1140</f>
        <v>0</v>
      </c>
      <c r="G8" s="11">
        <f>'[1]Лицевые счета домов свод'!H1140</f>
        <v>135.91000000000003</v>
      </c>
      <c r="H8" s="11">
        <f>'[1]Лицевые счета домов свод'!I1140</f>
        <v>0</v>
      </c>
      <c r="I8" s="11">
        <f>'[1]Лицевые счета домов свод'!J1140</f>
        <v>58837.020000000004</v>
      </c>
      <c r="J8" s="11">
        <f>'[1]Лицевые счета домов свод'!K1140</f>
        <v>255.77999999999997</v>
      </c>
      <c r="K8" s="12"/>
    </row>
    <row r="9" spans="1:11" ht="15.75" hidden="1">
      <c r="A9" s="10"/>
      <c r="B9" s="10"/>
      <c r="C9" s="10"/>
      <c r="D9" s="11">
        <f>'[1]Лицевые счета домов свод'!E1141</f>
        <v>0</v>
      </c>
      <c r="E9" s="11">
        <f>'[1]Лицевые счета домов свод'!F1141</f>
        <v>0</v>
      </c>
      <c r="F9" s="11">
        <f>'[1]Лицевые счета домов свод'!G1141</f>
        <v>0</v>
      </c>
      <c r="G9" s="11">
        <f>'[1]Лицевые счета домов свод'!H1141</f>
        <v>0</v>
      </c>
      <c r="H9" s="11">
        <f>'[1]Лицевые счета домов свод'!I1141</f>
        <v>0</v>
      </c>
      <c r="I9" s="11">
        <f>'[1]Лицевые счета домов свод'!J1141</f>
        <v>0</v>
      </c>
      <c r="J9" s="11">
        <f>'[1]Лицевые счета домов свод'!K1141</f>
        <v>0</v>
      </c>
      <c r="K9" s="12"/>
    </row>
    <row r="10" spans="1:11" ht="15.75" hidden="1">
      <c r="A10" s="10"/>
      <c r="B10" s="10"/>
      <c r="C10" s="10"/>
      <c r="D10" s="11">
        <f>'[1]Лицевые счета домов свод'!E1142</f>
        <v>0</v>
      </c>
      <c r="E10" s="11">
        <f>'[1]Лицевые счета домов свод'!F1142</f>
        <v>0</v>
      </c>
      <c r="F10" s="11">
        <f>'[1]Лицевые счета домов свод'!G1142</f>
        <v>0</v>
      </c>
      <c r="G10" s="11">
        <f>'[1]Лицевые счета домов свод'!H1142</f>
        <v>0</v>
      </c>
      <c r="H10" s="11">
        <f>'[1]Лицевые счета домов свод'!I1142</f>
        <v>0</v>
      </c>
      <c r="I10" s="11">
        <f>'[1]Лицевые счета домов свод'!J1142</f>
        <v>0</v>
      </c>
      <c r="J10" s="11">
        <f>'[1]Лицевые счета домов свод'!K1142</f>
        <v>0</v>
      </c>
      <c r="K10" s="12"/>
    </row>
    <row r="11" spans="1:11" ht="15.75" hidden="1">
      <c r="A11" s="10"/>
      <c r="B11" s="10"/>
      <c r="C11" s="10"/>
      <c r="D11" s="11">
        <f>'[1]Лицевые счета домов свод'!E1143</f>
        <v>0</v>
      </c>
      <c r="E11" s="11">
        <f>'[1]Лицевые счета домов свод'!F1143</f>
        <v>0</v>
      </c>
      <c r="F11" s="11">
        <f>'[1]Лицевые счета домов свод'!G1143</f>
        <v>0</v>
      </c>
      <c r="G11" s="11">
        <f>'[1]Лицевые счета домов свод'!H1143</f>
        <v>0</v>
      </c>
      <c r="H11" s="11">
        <f>'[1]Лицевые счета домов свод'!I1143</f>
        <v>0</v>
      </c>
      <c r="I11" s="11">
        <f>'[1]Лицевые счета домов свод'!J1143</f>
        <v>0</v>
      </c>
      <c r="J11" s="11">
        <f>'[1]Лицевые счета домов свод'!K1143</f>
        <v>0</v>
      </c>
      <c r="K11" s="12"/>
    </row>
    <row r="12" spans="1:11" ht="15.75" hidden="1">
      <c r="A12" s="10"/>
      <c r="B12" s="10"/>
      <c r="C12" s="10"/>
      <c r="D12" s="4">
        <f aca="true" t="shared" si="0" ref="D12:J12">SUM(D6:D11)</f>
        <v>5816.139999999999</v>
      </c>
      <c r="E12" s="4">
        <f t="shared" si="0"/>
        <v>-104637.84999999999</v>
      </c>
      <c r="F12" s="4">
        <f t="shared" si="0"/>
        <v>88639.20000000001</v>
      </c>
      <c r="G12" s="4">
        <f t="shared" si="0"/>
        <v>85064.39</v>
      </c>
      <c r="H12" s="4">
        <f t="shared" si="0"/>
        <v>173754.82</v>
      </c>
      <c r="I12" s="4">
        <f t="shared" si="0"/>
        <v>-193328.27999999997</v>
      </c>
      <c r="J12" s="4">
        <f t="shared" si="0"/>
        <v>9390.950000000013</v>
      </c>
      <c r="K12" s="13"/>
    </row>
    <row r="13" spans="1:11" ht="15.75" hidden="1">
      <c r="A13" s="10"/>
      <c r="B13" s="10"/>
      <c r="C13" s="10"/>
      <c r="D13" s="11">
        <f>'[1]Лицевые счета домов свод'!E1145</f>
        <v>1716.4</v>
      </c>
      <c r="E13" s="11">
        <f>'[1]Лицевые счета домов свод'!F1145</f>
        <v>-85097.94</v>
      </c>
      <c r="F13" s="11">
        <f>'[1]Лицевые счета домов свод'!G1145</f>
        <v>33718.33</v>
      </c>
      <c r="G13" s="11">
        <f>'[1]Лицевые счета домов свод'!H1145</f>
        <v>32407.620000000003</v>
      </c>
      <c r="H13" s="11">
        <f>'[1]Лицевые счета домов свод'!I1145</f>
        <v>14209.45</v>
      </c>
      <c r="I13" s="11">
        <f>'[1]Лицевые счета домов свод'!J1145</f>
        <v>-66899.77</v>
      </c>
      <c r="J13" s="11">
        <f>'[1]Лицевые счета домов свод'!K1145</f>
        <v>3027.1100000000006</v>
      </c>
      <c r="K13" s="12"/>
    </row>
    <row r="14" spans="1:11" ht="15.75" hidden="1">
      <c r="A14" s="10"/>
      <c r="B14" s="10"/>
      <c r="C14" s="10"/>
      <c r="D14" s="11">
        <f>'[1]Лицевые счета домов свод'!E1146</f>
        <v>1476.13</v>
      </c>
      <c r="E14" s="11">
        <f>'[1]Лицевые счета домов свод'!F1146</f>
        <v>-1476.13</v>
      </c>
      <c r="F14" s="11">
        <f>'[1]Лицевые счета домов свод'!G1146</f>
        <v>21273.370000000003</v>
      </c>
      <c r="G14" s="11">
        <f>'[1]Лицевые счета домов свод'!H1146</f>
        <v>20448.449999999997</v>
      </c>
      <c r="H14" s="11">
        <f>'[1]Лицевые счета домов свод'!I1146</f>
        <v>4254.670000000002</v>
      </c>
      <c r="I14" s="11">
        <f>'[1]Лицевые счета домов свод'!J1146</f>
        <v>14717.649999999994</v>
      </c>
      <c r="J14" s="11">
        <f>'[1]Лицевые счета домов свод'!K1146</f>
        <v>2301.0500000000065</v>
      </c>
      <c r="K14" s="12"/>
    </row>
    <row r="15" spans="1:11" ht="15.75" hidden="1">
      <c r="A15" s="10"/>
      <c r="B15" s="10"/>
      <c r="C15" s="10"/>
      <c r="D15" s="11">
        <f>'[1]Лицевые счета домов свод'!E1147</f>
        <v>121.34</v>
      </c>
      <c r="E15" s="11">
        <f>'[1]Лицевые счета домов свод'!F1147</f>
        <v>13840.94</v>
      </c>
      <c r="F15" s="11">
        <f>'[1]Лицевые счета домов свод'!G1147</f>
        <v>7091.15</v>
      </c>
      <c r="G15" s="11">
        <f>'[1]Лицевые счета домов свод'!H1147</f>
        <v>6815.48</v>
      </c>
      <c r="H15" s="11">
        <f>'[1]Лицевые счета домов свод'!I1147</f>
        <v>0</v>
      </c>
      <c r="I15" s="11">
        <f>'[1]Лицевые счета домов свод'!J1147</f>
        <v>20656.42</v>
      </c>
      <c r="J15" s="11">
        <f>'[1]Лицевые счета домов свод'!K1147</f>
        <v>397.0100000000002</v>
      </c>
      <c r="K15" s="12"/>
    </row>
    <row r="16" spans="1:11" ht="15.75" hidden="1">
      <c r="A16" s="10"/>
      <c r="B16" s="10"/>
      <c r="C16" s="10"/>
      <c r="D16" s="11">
        <f>'[1]Лицевые счета домов свод'!E1148</f>
        <v>0</v>
      </c>
      <c r="E16" s="11">
        <f>'[1]Лицевые счета домов свод'!F1148</f>
        <v>0</v>
      </c>
      <c r="F16" s="11">
        <f>'[1]Лицевые счета домов свод'!G1148</f>
        <v>0</v>
      </c>
      <c r="G16" s="11">
        <f>'[1]Лицевые счета домов свод'!H1148</f>
        <v>0</v>
      </c>
      <c r="H16" s="11">
        <f>'[1]Лицевые счета домов свод'!I1148</f>
        <v>0</v>
      </c>
      <c r="I16" s="11">
        <f>'[1]Лицевые счета домов свод'!J1148</f>
        <v>0</v>
      </c>
      <c r="J16" s="11">
        <f>'[1]Лицевые счета домов свод'!K1148</f>
        <v>0</v>
      </c>
      <c r="K16" s="12"/>
    </row>
    <row r="17" spans="1:11" ht="15.75" hidden="1">
      <c r="A17" s="10"/>
      <c r="B17" s="10"/>
      <c r="C17" s="10"/>
      <c r="D17" s="11">
        <f>'[1]Лицевые счета домов свод'!E1149</f>
        <v>97.07</v>
      </c>
      <c r="E17" s="11">
        <f>'[1]Лицевые счета домов свод'!F1149</f>
        <v>1170.03</v>
      </c>
      <c r="F17" s="11">
        <f>'[1]Лицевые счета домов свод'!G1149</f>
        <v>1087.32</v>
      </c>
      <c r="G17" s="11">
        <f>'[1]Лицевые счета домов свод'!H1149</f>
        <v>1045.06</v>
      </c>
      <c r="H17" s="11">
        <f>'[1]Лицевые счета домов свод'!I1149</f>
        <v>3485.11</v>
      </c>
      <c r="I17" s="11">
        <f>'[1]Лицевые счета домов свод'!J1149</f>
        <v>-1270.02</v>
      </c>
      <c r="J17" s="11">
        <f>'[1]Лицевые счета домов свод'!K1149</f>
        <v>139.32999999999993</v>
      </c>
      <c r="K17" s="12"/>
    </row>
    <row r="18" spans="1:11" ht="15.75" hidden="1">
      <c r="A18" s="10"/>
      <c r="B18" s="10"/>
      <c r="C18" s="10"/>
      <c r="D18" s="11">
        <f>'[1]Лицевые счета домов свод'!E1150</f>
        <v>2.94</v>
      </c>
      <c r="E18" s="11">
        <f>'[1]Лицевые счета домов свод'!F1150</f>
        <v>179.97</v>
      </c>
      <c r="F18" s="11">
        <f>'[1]Лицевые счета домов свод'!G1150</f>
        <v>35.41</v>
      </c>
      <c r="G18" s="11">
        <f>'[1]Лицевые счета домов свод'!H1150</f>
        <v>34.14</v>
      </c>
      <c r="H18" s="11">
        <f>'[1]Лицевые счета домов свод'!I1150</f>
        <v>0</v>
      </c>
      <c r="I18" s="11">
        <f>'[1]Лицевые счета домов свод'!J1150</f>
        <v>214.11</v>
      </c>
      <c r="J18" s="11">
        <f>'[1]Лицевые счета домов свод'!K1150</f>
        <v>4.209999999999994</v>
      </c>
      <c r="K18" s="12"/>
    </row>
    <row r="19" spans="1:11" ht="15.75" hidden="1">
      <c r="A19" s="10"/>
      <c r="B19" s="10"/>
      <c r="C19" s="10"/>
      <c r="D19" s="11">
        <f>'[1]Лицевые счета домов свод'!E1151</f>
        <v>592.19</v>
      </c>
      <c r="E19" s="11">
        <f>'[1]Лицевые счета домов свод'!F1151</f>
        <v>-592.19</v>
      </c>
      <c r="F19" s="11">
        <f>'[1]Лицевые счета домов свод'!G1151</f>
        <v>11227.67</v>
      </c>
      <c r="G19" s="11">
        <f>'[1]Лицевые счета домов свод'!H1151</f>
        <v>10791.170000000002</v>
      </c>
      <c r="H19" s="11">
        <f>'[1]Лицевые счета домов свод'!I1151</f>
        <v>2245.5300000000007</v>
      </c>
      <c r="I19" s="11">
        <f>'[1]Лицевые счета домов свод'!J1151</f>
        <v>7953.450000000001</v>
      </c>
      <c r="J19" s="11">
        <f>'[1]Лицевые счета домов свод'!K1151</f>
        <v>1028.6899999999987</v>
      </c>
      <c r="K19" s="12"/>
    </row>
    <row r="20" spans="1:11" ht="15.75" hidden="1">
      <c r="A20" s="10"/>
      <c r="B20" s="10"/>
      <c r="C20" s="10"/>
      <c r="D20" s="11">
        <f>'[1]Лицевые счета домов свод'!E1152</f>
        <v>653.56</v>
      </c>
      <c r="E20" s="11">
        <f>'[1]Лицевые счета домов свод'!F1152</f>
        <v>-8619.41</v>
      </c>
      <c r="F20" s="11">
        <f>'[1]Лицевые счета домов свод'!G1152</f>
        <v>7327.48</v>
      </c>
      <c r="G20" s="11">
        <f>'[1]Лицевые счета домов свод'!H1152</f>
        <v>7042.64</v>
      </c>
      <c r="H20" s="14">
        <f>'[1]Лицевые счета домов свод'!I1152</f>
        <v>11351.065920000001</v>
      </c>
      <c r="I20" s="14">
        <f>'[1]Лицевые счета домов свод'!J1152</f>
        <v>-12927.835920000001</v>
      </c>
      <c r="J20" s="11">
        <f>'[1]Лицевые счета домов свод'!K1152</f>
        <v>938.3999999999987</v>
      </c>
      <c r="K20" s="12"/>
    </row>
    <row r="21" spans="1:11" ht="15.75" hidden="1">
      <c r="A21" s="10"/>
      <c r="B21" s="10"/>
      <c r="C21" s="10"/>
      <c r="D21" s="11">
        <f>'[1]Лицевые счета домов свод'!E1153</f>
        <v>76.98</v>
      </c>
      <c r="E21" s="11">
        <f>'[1]Лицевые счета домов свод'!F1153</f>
        <v>-10195.09</v>
      </c>
      <c r="F21" s="11">
        <f>'[1]Лицевые счета домов свод'!G1153</f>
        <v>969.12</v>
      </c>
      <c r="G21" s="11">
        <f>'[1]Лицевые счета домов свод'!H1153</f>
        <v>931.44</v>
      </c>
      <c r="H21" s="11">
        <f>'[1]Лицевые счета домов свод'!I1153</f>
        <v>15843.95</v>
      </c>
      <c r="I21" s="11">
        <f>'[1]Лицевые счета домов свод'!J1153</f>
        <v>-25107.6</v>
      </c>
      <c r="J21" s="11">
        <f>'[1]Лицевые счета домов свод'!K1153</f>
        <v>114.65999999999985</v>
      </c>
      <c r="K21" s="12"/>
    </row>
    <row r="22" spans="1:11" ht="15.75" hidden="1">
      <c r="A22" s="10"/>
      <c r="B22" s="10"/>
      <c r="C22" s="10"/>
      <c r="D22" s="4">
        <f aca="true" t="shared" si="1" ref="D22:J22">SUM(D13:D21)</f>
        <v>4736.610000000001</v>
      </c>
      <c r="E22" s="4">
        <f t="shared" si="1"/>
        <v>-90789.82</v>
      </c>
      <c r="F22" s="4">
        <f t="shared" si="1"/>
        <v>82729.85</v>
      </c>
      <c r="G22" s="4">
        <f t="shared" si="1"/>
        <v>79516</v>
      </c>
      <c r="H22" s="15">
        <f t="shared" si="1"/>
        <v>51389.77592</v>
      </c>
      <c r="I22" s="15">
        <f t="shared" si="1"/>
        <v>-62663.59592000001</v>
      </c>
      <c r="J22" s="4">
        <f t="shared" si="1"/>
        <v>7950.460000000005</v>
      </c>
      <c r="K22" s="13"/>
    </row>
    <row r="23" spans="1:11" ht="15.75" hidden="1">
      <c r="A23" s="10"/>
      <c r="B23" s="10"/>
      <c r="C23" s="10"/>
      <c r="D23" s="11">
        <f>'[1]Лицевые счета домов свод'!E1155</f>
        <v>0</v>
      </c>
      <c r="E23" s="11">
        <f>'[1]Лицевые счета домов свод'!F1155</f>
        <v>0</v>
      </c>
      <c r="F23" s="11">
        <f>'[1]Лицевые счета домов свод'!G1155</f>
        <v>0</v>
      </c>
      <c r="G23" s="11">
        <f>'[1]Лицевые счета домов свод'!H1155</f>
        <v>0</v>
      </c>
      <c r="H23" s="11">
        <f>'[1]Лицевые счета домов свод'!I1155</f>
        <v>0</v>
      </c>
      <c r="I23" s="11">
        <f>'[1]Лицевые счета домов свод'!J1155</f>
        <v>0</v>
      </c>
      <c r="J23" s="11">
        <f>'[1]Лицевые счета домов свод'!K1155</f>
        <v>0</v>
      </c>
      <c r="K23" s="12"/>
    </row>
    <row r="24" spans="1:11" ht="15.75" hidden="1">
      <c r="A24" s="10"/>
      <c r="B24" s="10"/>
      <c r="C24" s="10"/>
      <c r="D24" s="11">
        <f>'[1]Лицевые счета домов свод'!E1156</f>
        <v>2624.71</v>
      </c>
      <c r="E24" s="11">
        <f>'[1]Лицевые счета домов свод'!F1156</f>
        <v>77544.3</v>
      </c>
      <c r="F24" s="11">
        <f>'[1]Лицевые счета домов свод'!G1156</f>
        <v>35455.68</v>
      </c>
      <c r="G24" s="11">
        <f>'[1]Лицевые счета домов свод'!H1156</f>
        <v>34382.01</v>
      </c>
      <c r="H24" s="11">
        <f>'[1]Лицевые счета домов свод'!I1156</f>
        <v>0</v>
      </c>
      <c r="I24" s="11">
        <f>'[1]Лицевые счета домов свод'!J1156</f>
        <v>111926.31</v>
      </c>
      <c r="J24" s="11">
        <f>'[1]Лицевые счета домов свод'!K1156</f>
        <v>3698.3799999999974</v>
      </c>
      <c r="K24" s="12"/>
    </row>
    <row r="25" spans="1:11" ht="15.75" hidden="1">
      <c r="A25" s="10"/>
      <c r="B25" s="10"/>
      <c r="C25" s="10"/>
      <c r="D25" s="11">
        <f>'[1]Лицевые счета домов свод'!E1157</f>
        <v>812.57</v>
      </c>
      <c r="E25" s="11">
        <f>'[1]Лицевые счета домов свод'!F1157</f>
        <v>-812.57</v>
      </c>
      <c r="F25" s="11">
        <f>'[1]Лицевые счета домов свод'!G1157</f>
        <v>14182.320000000002</v>
      </c>
      <c r="G25" s="11">
        <f>'[1]Лицевые счета домов свод'!H1157</f>
        <v>13634.370000000003</v>
      </c>
      <c r="H25" s="11">
        <f>'[1]Лицевые счета домов свод'!I1157</f>
        <v>14182.320000000002</v>
      </c>
      <c r="I25" s="11">
        <f>'[1]Лицевые счета домов свод'!J1157</f>
        <v>-1360.5199999999986</v>
      </c>
      <c r="J25" s="11">
        <f>'[1]Лицевые счета домов свод'!K1157</f>
        <v>1360.5199999999986</v>
      </c>
      <c r="K25" s="12"/>
    </row>
    <row r="26" spans="1:11" ht="15.75" hidden="1">
      <c r="A26" s="10"/>
      <c r="B26" s="10"/>
      <c r="C26" s="10"/>
      <c r="D26" s="11">
        <f>'[1]Лицевые счета домов свод'!E1158</f>
        <v>1023.61</v>
      </c>
      <c r="E26" s="11">
        <f>'[1]Лицевые счета домов свод'!F1158</f>
        <v>-1023.61</v>
      </c>
      <c r="F26" s="11">
        <f>'[1]Лицевые счета домов свод'!G1158</f>
        <v>14891.28</v>
      </c>
      <c r="G26" s="11">
        <f>'[1]Лицевые счета домов свод'!H1158</f>
        <v>14369.240000000002</v>
      </c>
      <c r="H26" s="11">
        <f>'[1]Лицевые счета домов свод'!I1158</f>
        <v>14891.28</v>
      </c>
      <c r="I26" s="11">
        <f>'[1]Лицевые счета домов свод'!J1158</f>
        <v>-1545.6499999999996</v>
      </c>
      <c r="J26" s="11">
        <f>'[1]Лицевые счета домов свод'!K1158</f>
        <v>1545.6499999999996</v>
      </c>
      <c r="K26" s="12"/>
    </row>
    <row r="27" spans="1:11" ht="15.75" hidden="1">
      <c r="A27" s="10"/>
      <c r="B27" s="10"/>
      <c r="C27" s="10"/>
      <c r="D27" s="11">
        <f>'[1]Лицевые счета домов свод'!E1159</f>
        <v>1662.32</v>
      </c>
      <c r="E27" s="11">
        <f>'[1]Лицевые счета домов свод'!F1159</f>
        <v>-1662.32</v>
      </c>
      <c r="F27" s="11">
        <f>'[1]Лицевые счета домов свод'!G1159</f>
        <v>29782.92</v>
      </c>
      <c r="G27" s="11">
        <f>'[1]Лицевые счета домов свод'!H1159</f>
        <v>27647.03</v>
      </c>
      <c r="H27" s="11">
        <f>'[1]Лицевые счета домов свод'!I1159</f>
        <v>29782.92</v>
      </c>
      <c r="I27" s="11">
        <f>'[1]Лицевые счета домов свод'!J1159</f>
        <v>-3798.209999999999</v>
      </c>
      <c r="J27" s="11">
        <f>'[1]Лицевые счета домов свод'!K1159</f>
        <v>3798.209999999999</v>
      </c>
      <c r="K27" s="12"/>
    </row>
    <row r="28" spans="1:11" ht="15.75" hidden="1">
      <c r="A28" s="10"/>
      <c r="B28" s="10"/>
      <c r="C28" s="10"/>
      <c r="D28" s="11">
        <f>'[1]Лицевые счета домов свод'!E1160</f>
        <v>2362.24</v>
      </c>
      <c r="E28" s="11">
        <f>'[1]Лицевые счета домов свод'!F1160</f>
        <v>-2362.24</v>
      </c>
      <c r="F28" s="11">
        <f>'[1]Лицевые счета домов свод'!G1160</f>
        <v>34273.68</v>
      </c>
      <c r="G28" s="11">
        <f>'[1]Лицевые счета домов свод'!H1160</f>
        <v>33077.880000000005</v>
      </c>
      <c r="H28" s="11">
        <f>'[1]Лицевые счета домов свод'!I1160</f>
        <v>34273.68</v>
      </c>
      <c r="I28" s="11">
        <f>'[1]Лицевые счета домов свод'!J1160</f>
        <v>-3558.0399999999936</v>
      </c>
      <c r="J28" s="11">
        <f>'[1]Лицевые счета домов свод'!K1160</f>
        <v>3558.0399999999936</v>
      </c>
      <c r="K28" s="12"/>
    </row>
    <row r="29" spans="1:11" ht="15.75" hidden="1">
      <c r="A29" s="10"/>
      <c r="B29" s="10"/>
      <c r="C29" s="10"/>
      <c r="D29" s="11">
        <f>'[1]Лицевые счета домов свод'!E1161</f>
        <v>1749.82</v>
      </c>
      <c r="E29" s="11">
        <f>'[1]Лицевые счета домов свод'!F1161</f>
        <v>-1749.82</v>
      </c>
      <c r="F29" s="11">
        <f>'[1]Лицевые счета домов свод'!G1161</f>
        <v>27182.64</v>
      </c>
      <c r="G29" s="11">
        <f>'[1]Лицевые счета домов свод'!H1161</f>
        <v>26122.59</v>
      </c>
      <c r="H29" s="11">
        <f>'[1]Лицевые счета домов свод'!I1161</f>
        <v>27182.64</v>
      </c>
      <c r="I29" s="11">
        <f>'[1]Лицевые счета домов свод'!J1161</f>
        <v>-2809.869999999999</v>
      </c>
      <c r="J29" s="11">
        <f>'[1]Лицевые счета домов свод'!K1161</f>
        <v>2809.869999999999</v>
      </c>
      <c r="K29" s="12"/>
    </row>
    <row r="30" spans="1:11" ht="15.75" hidden="1">
      <c r="A30" s="10"/>
      <c r="B30" s="10"/>
      <c r="C30" s="10"/>
      <c r="D30" s="11">
        <f>'[1]Лицевые счета домов свод'!E1162</f>
        <v>-876.9</v>
      </c>
      <c r="E30" s="11">
        <f>'[1]Лицевые счета домов свод'!F1162</f>
        <v>876.9</v>
      </c>
      <c r="F30" s="11">
        <f>'[1]Лицевые счета домов свод'!G1162</f>
        <v>858.78</v>
      </c>
      <c r="G30" s="11">
        <f>'[1]Лицевые счета домов свод'!H1162</f>
        <v>828.75</v>
      </c>
      <c r="H30" s="11">
        <f>'[1]Лицевые счета домов свод'!I1162</f>
        <v>858.78</v>
      </c>
      <c r="I30" s="11">
        <f>'[1]Лицевые счета домов свод'!J1162</f>
        <v>846.8700000000001</v>
      </c>
      <c r="J30" s="11">
        <f>'[1]Лицевые счета домов свод'!K1162</f>
        <v>-846.87</v>
      </c>
      <c r="K30" s="12"/>
    </row>
    <row r="31" spans="1:11" ht="15.75" hidden="1">
      <c r="A31" s="10"/>
      <c r="B31" s="10"/>
      <c r="C31" s="10"/>
      <c r="D31" s="11">
        <f>'[1]Лицевые счета домов свод'!E1163</f>
        <v>403.1</v>
      </c>
      <c r="E31" s="11">
        <f>'[1]Лицевые счета домов свод'!F1163</f>
        <v>-403.1</v>
      </c>
      <c r="F31" s="11">
        <f>'[1]Лицевые счета домов свод'!G1163</f>
        <v>20325.03</v>
      </c>
      <c r="G31" s="11">
        <f>'[1]Лицевые счета домов свод'!H1163</f>
        <v>19212.620000000003</v>
      </c>
      <c r="H31" s="11">
        <f>'[1]Лицевые счета домов свод'!I1163</f>
        <v>20325.03</v>
      </c>
      <c r="I31" s="11">
        <f>'[1]Лицевые счета домов свод'!J1163</f>
        <v>-1515.5099999999948</v>
      </c>
      <c r="J31" s="11">
        <f>'[1]Лицевые счета домов свод'!K1163</f>
        <v>1515.5099999999948</v>
      </c>
      <c r="K31" s="12"/>
    </row>
    <row r="32" spans="1:11" ht="15.75">
      <c r="A32" s="6"/>
      <c r="B32" s="41" t="s">
        <v>16</v>
      </c>
      <c r="C32" s="41"/>
      <c r="D32" s="16">
        <f aca="true" t="shared" si="2" ref="D32:J32">SUM(D23:D31)+D12+D22</f>
        <v>20314.22</v>
      </c>
      <c r="E32" s="16">
        <f t="shared" si="2"/>
        <v>-125020.13000000003</v>
      </c>
      <c r="F32" s="16">
        <f t="shared" si="2"/>
        <v>348321.38</v>
      </c>
      <c r="G32" s="16">
        <f t="shared" si="2"/>
        <v>333854.88</v>
      </c>
      <c r="H32" s="17">
        <f t="shared" si="2"/>
        <v>366641.24592</v>
      </c>
      <c r="I32" s="17">
        <f t="shared" si="2"/>
        <v>-157806.49591999996</v>
      </c>
      <c r="J32" s="16">
        <f t="shared" si="2"/>
        <v>34780.72</v>
      </c>
      <c r="K32" s="18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="80" zoomScaleNormal="80" zoomScalePageLayoutView="0" workbookViewId="0" topLeftCell="A1">
      <selection activeCell="F9" sqref="A6:IV31"/>
    </sheetView>
  </sheetViews>
  <sheetFormatPr defaultColWidth="11.57421875" defaultRowHeight="12.75"/>
  <cols>
    <col min="1" max="1" width="12.7109375" style="0" customWidth="1"/>
    <col min="2" max="2" width="70.57421875" style="19" customWidth="1"/>
    <col min="3" max="3" width="37.421875" style="0" customWidth="1"/>
    <col min="4" max="4" width="46.57421875" style="0" customWidth="1"/>
  </cols>
  <sheetData>
    <row r="1" spans="1:4" ht="35.25" customHeight="1">
      <c r="A1" s="42" t="s">
        <v>17</v>
      </c>
      <c r="B1" s="42"/>
      <c r="C1" s="42"/>
      <c r="D1" s="42"/>
    </row>
    <row r="2" spans="1:4" ht="35.25" customHeight="1">
      <c r="A2" s="20" t="s">
        <v>1</v>
      </c>
      <c r="B2" s="21" t="s">
        <v>18</v>
      </c>
      <c r="C2" s="22" t="s">
        <v>2</v>
      </c>
      <c r="D2" s="22" t="s">
        <v>19</v>
      </c>
    </row>
    <row r="3" spans="1:4" ht="35.25" customHeight="1">
      <c r="A3" s="23">
        <v>1</v>
      </c>
      <c r="B3" s="24" t="s">
        <v>20</v>
      </c>
      <c r="C3" s="23" t="s">
        <v>21</v>
      </c>
      <c r="D3" s="24"/>
    </row>
    <row r="4" spans="1:4" ht="35.25" customHeight="1">
      <c r="A4" s="43" t="s">
        <v>22</v>
      </c>
      <c r="B4" s="43"/>
      <c r="C4" s="43"/>
      <c r="D4" s="43"/>
    </row>
    <row r="5" spans="1:4" ht="35.25" customHeight="1">
      <c r="A5" s="20" t="s">
        <v>1</v>
      </c>
      <c r="B5" s="21" t="s">
        <v>18</v>
      </c>
      <c r="C5" s="22" t="s">
        <v>2</v>
      </c>
      <c r="D5" s="22" t="s">
        <v>19</v>
      </c>
    </row>
    <row r="6" spans="1:4" ht="35.25" customHeight="1">
      <c r="A6" s="23">
        <v>1</v>
      </c>
      <c r="B6" s="24" t="s">
        <v>23</v>
      </c>
      <c r="C6" s="23" t="s">
        <v>21</v>
      </c>
      <c r="D6" s="24"/>
    </row>
    <row r="7" spans="1:4" ht="35.25" customHeight="1">
      <c r="A7" s="23">
        <v>2</v>
      </c>
      <c r="B7" s="25" t="s">
        <v>24</v>
      </c>
      <c r="C7" s="23" t="s">
        <v>21</v>
      </c>
      <c r="D7" s="26"/>
    </row>
    <row r="8" spans="1:4" ht="35.25" customHeight="1">
      <c r="A8" s="42" t="s">
        <v>25</v>
      </c>
      <c r="B8" s="42"/>
      <c r="C8" s="42"/>
      <c r="D8" s="42"/>
    </row>
    <row r="9" spans="1:4" ht="35.25" customHeight="1">
      <c r="A9" s="20" t="s">
        <v>1</v>
      </c>
      <c r="B9" s="21" t="s">
        <v>18</v>
      </c>
      <c r="C9" s="22" t="s">
        <v>2</v>
      </c>
      <c r="D9" s="22" t="s">
        <v>19</v>
      </c>
    </row>
    <row r="10" spans="1:4" ht="35.25" customHeight="1">
      <c r="A10" s="23">
        <v>1</v>
      </c>
      <c r="B10" s="25" t="s">
        <v>26</v>
      </c>
      <c r="C10" s="23" t="s">
        <v>21</v>
      </c>
      <c r="D10" s="23"/>
    </row>
    <row r="11" spans="1:4" ht="35.25" customHeight="1">
      <c r="A11" s="23">
        <v>2</v>
      </c>
      <c r="B11" s="24" t="s">
        <v>27</v>
      </c>
      <c r="C11" s="27" t="s">
        <v>21</v>
      </c>
      <c r="D11" s="24" t="s">
        <v>28</v>
      </c>
    </row>
    <row r="12" spans="1:4" ht="35.25" customHeight="1">
      <c r="A12" s="23">
        <v>3</v>
      </c>
      <c r="B12" s="26" t="s">
        <v>29</v>
      </c>
      <c r="C12" s="23" t="s">
        <v>21</v>
      </c>
      <c r="D12" s="23"/>
    </row>
    <row r="13" spans="1:4" ht="35.25" customHeight="1">
      <c r="A13" s="20" t="s">
        <v>1</v>
      </c>
      <c r="B13" s="21" t="s">
        <v>18</v>
      </c>
      <c r="C13" s="22" t="s">
        <v>2</v>
      </c>
      <c r="D13" s="22" t="s">
        <v>19</v>
      </c>
    </row>
    <row r="14" spans="1:4" ht="35.25" customHeight="1">
      <c r="A14" s="28">
        <v>1</v>
      </c>
      <c r="B14" s="24" t="s">
        <v>30</v>
      </c>
      <c r="C14" s="24" t="s">
        <v>21</v>
      </c>
      <c r="D14" s="24" t="s">
        <v>31</v>
      </c>
    </row>
    <row r="15" spans="1:4" ht="35.25" customHeight="1">
      <c r="A15" s="42" t="s">
        <v>32</v>
      </c>
      <c r="B15" s="42"/>
      <c r="C15" s="42"/>
      <c r="D15" s="42"/>
    </row>
    <row r="16" spans="1:4" ht="35.25" customHeight="1">
      <c r="A16" s="20" t="s">
        <v>1</v>
      </c>
      <c r="B16" s="21" t="s">
        <v>18</v>
      </c>
      <c r="C16" s="22" t="s">
        <v>2</v>
      </c>
      <c r="D16" s="22" t="s">
        <v>19</v>
      </c>
    </row>
    <row r="17" spans="1:4" ht="35.25" customHeight="1">
      <c r="A17" s="23">
        <v>1</v>
      </c>
      <c r="B17" s="26" t="s">
        <v>33</v>
      </c>
      <c r="C17" s="23" t="s">
        <v>21</v>
      </c>
      <c r="D17" s="26"/>
    </row>
    <row r="18" spans="1:4" ht="35.25" customHeight="1">
      <c r="A18" s="42" t="s">
        <v>34</v>
      </c>
      <c r="B18" s="42"/>
      <c r="C18" s="42"/>
      <c r="D18" s="42"/>
    </row>
    <row r="19" spans="1:4" ht="35.25" customHeight="1">
      <c r="A19" s="20" t="s">
        <v>1</v>
      </c>
      <c r="B19" s="21" t="s">
        <v>18</v>
      </c>
      <c r="C19" s="22" t="s">
        <v>2</v>
      </c>
      <c r="D19" s="22" t="s">
        <v>19</v>
      </c>
    </row>
    <row r="20" spans="1:4" ht="35.25" customHeight="1">
      <c r="A20" s="23">
        <v>1</v>
      </c>
      <c r="B20" s="26" t="s">
        <v>35</v>
      </c>
      <c r="C20" s="27" t="s">
        <v>21</v>
      </c>
      <c r="D20" s="23"/>
    </row>
    <row r="21" spans="1:4" ht="35.25" customHeight="1">
      <c r="A21" s="42" t="s">
        <v>36</v>
      </c>
      <c r="B21" s="42"/>
      <c r="C21" s="42"/>
      <c r="D21" s="42"/>
    </row>
    <row r="22" spans="1:4" ht="35.25" customHeight="1">
      <c r="A22" s="20" t="s">
        <v>1</v>
      </c>
      <c r="B22" s="21" t="s">
        <v>18</v>
      </c>
      <c r="C22" s="22" t="s">
        <v>2</v>
      </c>
      <c r="D22" s="22" t="s">
        <v>19</v>
      </c>
    </row>
    <row r="23" spans="1:4" ht="35.25" customHeight="1">
      <c r="A23" s="23">
        <v>1</v>
      </c>
      <c r="B23" s="26" t="s">
        <v>37</v>
      </c>
      <c r="C23" s="27" t="s">
        <v>21</v>
      </c>
      <c r="D23" s="23"/>
    </row>
    <row r="24" spans="1:4" ht="35.25" customHeight="1">
      <c r="A24" s="42" t="s">
        <v>38</v>
      </c>
      <c r="B24" s="42"/>
      <c r="C24" s="42"/>
      <c r="D24" s="42"/>
    </row>
    <row r="25" spans="1:4" ht="35.25" customHeight="1">
      <c r="A25" s="20" t="s">
        <v>1</v>
      </c>
      <c r="B25" s="21" t="s">
        <v>18</v>
      </c>
      <c r="C25" s="22" t="s">
        <v>2</v>
      </c>
      <c r="D25" s="22" t="s">
        <v>19</v>
      </c>
    </row>
    <row r="26" spans="1:4" ht="35.25" customHeight="1">
      <c r="A26" s="23">
        <v>1</v>
      </c>
      <c r="B26" s="24" t="s">
        <v>39</v>
      </c>
      <c r="C26" s="27"/>
      <c r="D26" s="27"/>
    </row>
  </sheetData>
  <sheetProtection selectLockedCells="1" selectUnlockedCells="1"/>
  <mergeCells count="7">
    <mergeCell ref="A24:D24"/>
    <mergeCell ref="A1:D1"/>
    <mergeCell ref="A4:D4"/>
    <mergeCell ref="A8:D8"/>
    <mergeCell ref="A15:D15"/>
    <mergeCell ref="A18:D18"/>
    <mergeCell ref="A21:D21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6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zoomScalePageLayoutView="0" workbookViewId="0" topLeftCell="A1">
      <selection activeCell="H9" sqref="A6:IV31"/>
    </sheetView>
  </sheetViews>
  <sheetFormatPr defaultColWidth="11.57421875" defaultRowHeight="12.75"/>
  <cols>
    <col min="1" max="1" width="9.8515625" style="0" customWidth="1"/>
    <col min="2" max="2" width="63.7109375" style="19" customWidth="1"/>
    <col min="3" max="3" width="28.28125" style="0" customWidth="1"/>
    <col min="4" max="4" width="34.140625" style="19" customWidth="1"/>
  </cols>
  <sheetData>
    <row r="1" spans="1:4" ht="35.25" customHeight="1">
      <c r="A1" s="42" t="s">
        <v>17</v>
      </c>
      <c r="B1" s="42"/>
      <c r="C1" s="42"/>
      <c r="D1" s="42"/>
    </row>
    <row r="2" spans="1:4" ht="35.25" customHeight="1">
      <c r="A2" s="20" t="s">
        <v>1</v>
      </c>
      <c r="B2" s="21" t="s">
        <v>18</v>
      </c>
      <c r="C2" s="22" t="s">
        <v>2</v>
      </c>
      <c r="D2" s="21" t="s">
        <v>19</v>
      </c>
    </row>
    <row r="3" spans="1:4" ht="35.25" customHeight="1">
      <c r="A3" s="23">
        <v>1</v>
      </c>
      <c r="B3" s="24" t="s">
        <v>40</v>
      </c>
      <c r="C3" s="23" t="s">
        <v>21</v>
      </c>
      <c r="D3" s="26"/>
    </row>
    <row r="4" spans="1:4" ht="35.25" customHeight="1">
      <c r="A4" s="42" t="s">
        <v>41</v>
      </c>
      <c r="B4" s="42"/>
      <c r="C4" s="42"/>
      <c r="D4" s="42"/>
    </row>
    <row r="5" spans="1:4" ht="35.25" customHeight="1">
      <c r="A5" s="20" t="s">
        <v>1</v>
      </c>
      <c r="B5" s="21" t="s">
        <v>18</v>
      </c>
      <c r="C5" s="22" t="s">
        <v>2</v>
      </c>
      <c r="D5" s="21" t="s">
        <v>19</v>
      </c>
    </row>
    <row r="6" spans="1:4" ht="35.25" customHeight="1">
      <c r="A6" s="23">
        <v>1</v>
      </c>
      <c r="B6" s="24" t="s">
        <v>42</v>
      </c>
      <c r="C6" s="23" t="s">
        <v>21</v>
      </c>
      <c r="D6" s="26"/>
    </row>
    <row r="7" spans="1:4" ht="35.25" customHeight="1">
      <c r="A7" s="43" t="s">
        <v>43</v>
      </c>
      <c r="B7" s="43"/>
      <c r="C7" s="43"/>
      <c r="D7" s="43"/>
    </row>
    <row r="8" spans="1:4" ht="35.25" customHeight="1">
      <c r="A8" s="20" t="s">
        <v>1</v>
      </c>
      <c r="B8" s="21" t="s">
        <v>18</v>
      </c>
      <c r="C8" s="22" t="s">
        <v>2</v>
      </c>
      <c r="D8" s="21" t="s">
        <v>19</v>
      </c>
    </row>
    <row r="9" spans="1:4" ht="35.25" customHeight="1">
      <c r="A9" s="23">
        <v>1</v>
      </c>
      <c r="B9" s="24" t="s">
        <v>42</v>
      </c>
      <c r="C9" s="23" t="s">
        <v>21</v>
      </c>
      <c r="D9" s="26"/>
    </row>
    <row r="10" spans="1:4" ht="35.25" customHeight="1">
      <c r="A10" s="23">
        <v>2</v>
      </c>
      <c r="B10" s="24" t="s">
        <v>44</v>
      </c>
      <c r="C10" s="27" t="s">
        <v>21</v>
      </c>
      <c r="D10" s="24"/>
    </row>
    <row r="11" spans="1:4" ht="35.25" customHeight="1">
      <c r="A11" s="43" t="s">
        <v>45</v>
      </c>
      <c r="B11" s="43"/>
      <c r="C11" s="43"/>
      <c r="D11" s="43"/>
    </row>
    <row r="12" spans="1:4" ht="35.25" customHeight="1">
      <c r="A12" s="20" t="s">
        <v>1</v>
      </c>
      <c r="B12" s="21" t="s">
        <v>18</v>
      </c>
      <c r="C12" s="22" t="s">
        <v>2</v>
      </c>
      <c r="D12" s="21" t="s">
        <v>19</v>
      </c>
    </row>
    <row r="13" spans="1:4" ht="35.25" customHeight="1">
      <c r="A13" s="23">
        <v>1</v>
      </c>
      <c r="B13" s="24" t="s">
        <v>46</v>
      </c>
      <c r="C13" s="27" t="s">
        <v>21</v>
      </c>
      <c r="D13" s="24"/>
    </row>
    <row r="14" spans="1:4" ht="35.25" customHeight="1">
      <c r="A14" s="23">
        <v>2</v>
      </c>
      <c r="B14" s="24" t="s">
        <v>47</v>
      </c>
      <c r="C14" s="27" t="s">
        <v>21</v>
      </c>
      <c r="D14" s="24"/>
    </row>
    <row r="15" spans="1:4" ht="35.25" customHeight="1">
      <c r="A15" s="23">
        <v>3</v>
      </c>
      <c r="B15" s="24" t="s">
        <v>48</v>
      </c>
      <c r="C15" s="27" t="s">
        <v>21</v>
      </c>
      <c r="D15" s="24"/>
    </row>
    <row r="16" spans="1:4" ht="35.25" customHeight="1">
      <c r="A16" s="23">
        <v>4</v>
      </c>
      <c r="B16" s="24" t="s">
        <v>49</v>
      </c>
      <c r="C16" s="27" t="s">
        <v>21</v>
      </c>
      <c r="D16" s="24"/>
    </row>
    <row r="17" spans="1:4" ht="35.25" customHeight="1">
      <c r="A17" s="43" t="s">
        <v>50</v>
      </c>
      <c r="B17" s="43"/>
      <c r="C17" s="43"/>
      <c r="D17" s="43"/>
    </row>
    <row r="18" spans="1:4" ht="35.25" customHeight="1">
      <c r="A18" s="20" t="s">
        <v>1</v>
      </c>
      <c r="B18" s="21" t="s">
        <v>18</v>
      </c>
      <c r="C18" s="22" t="s">
        <v>2</v>
      </c>
      <c r="D18" s="21" t="s">
        <v>19</v>
      </c>
    </row>
    <row r="19" spans="1:4" ht="35.25" customHeight="1">
      <c r="A19" s="23">
        <v>1</v>
      </c>
      <c r="B19" s="26" t="s">
        <v>51</v>
      </c>
      <c r="C19" s="23" t="s">
        <v>21</v>
      </c>
      <c r="D19" s="29"/>
    </row>
    <row r="20" spans="1:4" ht="35.25" customHeight="1">
      <c r="A20" s="43" t="s">
        <v>52</v>
      </c>
      <c r="B20" s="43"/>
      <c r="C20" s="43"/>
      <c r="D20" s="43"/>
    </row>
    <row r="21" spans="1:4" ht="35.25" customHeight="1">
      <c r="A21" s="20" t="s">
        <v>1</v>
      </c>
      <c r="B21" s="21" t="s">
        <v>18</v>
      </c>
      <c r="C21" s="22" t="s">
        <v>2</v>
      </c>
      <c r="D21" s="21" t="s">
        <v>19</v>
      </c>
    </row>
    <row r="22" spans="1:4" ht="35.25" customHeight="1">
      <c r="A22" s="23">
        <v>1</v>
      </c>
      <c r="B22" s="24" t="s">
        <v>53</v>
      </c>
      <c r="C22" s="23" t="s">
        <v>21</v>
      </c>
      <c r="D22" s="30"/>
    </row>
    <row r="23" spans="1:4" ht="35.25" customHeight="1">
      <c r="A23" s="42" t="s">
        <v>54</v>
      </c>
      <c r="B23" s="42"/>
      <c r="C23" s="42"/>
      <c r="D23" s="42"/>
    </row>
    <row r="24" spans="1:4" ht="35.25" customHeight="1">
      <c r="A24" s="20" t="s">
        <v>1</v>
      </c>
      <c r="B24" s="21" t="s">
        <v>18</v>
      </c>
      <c r="C24" s="22" t="s">
        <v>2</v>
      </c>
      <c r="D24" s="21" t="s">
        <v>19</v>
      </c>
    </row>
    <row r="25" spans="1:4" ht="35.25" customHeight="1">
      <c r="A25" s="23">
        <v>1</v>
      </c>
      <c r="B25" s="26" t="s">
        <v>55</v>
      </c>
      <c r="C25" s="27"/>
      <c r="D25" s="26" t="s">
        <v>56</v>
      </c>
    </row>
    <row r="26" spans="1:4" ht="35.25" customHeight="1">
      <c r="A26" s="42" t="s">
        <v>38</v>
      </c>
      <c r="B26" s="42"/>
      <c r="C26" s="42"/>
      <c r="D26" s="42"/>
    </row>
    <row r="27" spans="1:4" ht="35.25" customHeight="1">
      <c r="A27" s="20" t="s">
        <v>1</v>
      </c>
      <c r="B27" s="21" t="s">
        <v>18</v>
      </c>
      <c r="C27" s="22" t="s">
        <v>2</v>
      </c>
      <c r="D27" s="21" t="s">
        <v>19</v>
      </c>
    </row>
    <row r="28" spans="1:4" ht="35.25" customHeight="1">
      <c r="A28" s="23">
        <v>1</v>
      </c>
      <c r="B28" s="25" t="s">
        <v>57</v>
      </c>
      <c r="C28" s="27"/>
      <c r="D28" s="26"/>
    </row>
  </sheetData>
  <sheetProtection selectLockedCells="1" selectUnlockedCells="1"/>
  <mergeCells count="8">
    <mergeCell ref="A23:D23"/>
    <mergeCell ref="A26:D26"/>
    <mergeCell ref="A1:D1"/>
    <mergeCell ref="A4:D4"/>
    <mergeCell ref="A7:D7"/>
    <mergeCell ref="A11:D11"/>
    <mergeCell ref="A17:D17"/>
    <mergeCell ref="A20:D20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4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0" zoomScaleNormal="80" zoomScalePageLayoutView="0" workbookViewId="0" topLeftCell="A1">
      <selection activeCell="E5" activeCellId="1" sqref="A6:IV31 E5"/>
    </sheetView>
  </sheetViews>
  <sheetFormatPr defaultColWidth="11.57421875" defaultRowHeight="12.75"/>
  <cols>
    <col min="1" max="1" width="9.8515625" style="0" customWidth="1"/>
    <col min="2" max="2" width="35.7109375" style="0" customWidth="1"/>
    <col min="3" max="3" width="24.140625" style="0" customWidth="1"/>
    <col min="4" max="4" width="34.140625" style="0" customWidth="1"/>
    <col min="5" max="5" width="22.00390625" style="0" customWidth="1"/>
  </cols>
  <sheetData>
    <row r="1" spans="1:5" ht="18">
      <c r="A1" s="42"/>
      <c r="B1" s="42"/>
      <c r="C1" s="42"/>
      <c r="D1" s="42"/>
      <c r="E1" s="42"/>
    </row>
    <row r="2" spans="1:5" ht="15.75">
      <c r="A2" s="20" t="s">
        <v>1</v>
      </c>
      <c r="B2" s="22" t="s">
        <v>18</v>
      </c>
      <c r="C2" s="22" t="s">
        <v>2</v>
      </c>
      <c r="D2" s="22" t="s">
        <v>19</v>
      </c>
      <c r="E2" s="22" t="s">
        <v>58</v>
      </c>
    </row>
    <row r="3" spans="1:5" ht="14.25">
      <c r="A3" s="23">
        <v>1</v>
      </c>
      <c r="B3" s="24"/>
      <c r="C3" s="24" t="s">
        <v>21</v>
      </c>
      <c r="D3" s="24"/>
      <c r="E3" s="24"/>
    </row>
    <row r="4" spans="1:5" ht="14.25">
      <c r="A4" s="23">
        <v>2</v>
      </c>
      <c r="B4" s="24"/>
      <c r="C4" s="27" t="s">
        <v>21</v>
      </c>
      <c r="D4" s="27"/>
      <c r="E4" s="27"/>
    </row>
    <row r="5" spans="1:5" ht="15">
      <c r="A5" s="23">
        <v>3</v>
      </c>
      <c r="B5" s="31"/>
      <c r="C5" s="27" t="s">
        <v>21</v>
      </c>
      <c r="D5" s="12"/>
      <c r="E5" s="32"/>
    </row>
    <row r="6" spans="1:5" ht="15">
      <c r="A6" s="33"/>
      <c r="B6" s="33" t="s">
        <v>59</v>
      </c>
      <c r="C6" s="33"/>
      <c r="D6" s="33"/>
      <c r="E6" s="33">
        <f>E4+E3+E5</f>
        <v>0</v>
      </c>
    </row>
    <row r="7" spans="1:5" ht="18">
      <c r="A7" s="42"/>
      <c r="B7" s="42"/>
      <c r="C7" s="42"/>
      <c r="D7" s="42"/>
      <c r="E7" s="42"/>
    </row>
    <row r="8" spans="1:5" ht="15.75">
      <c r="A8" s="20" t="s">
        <v>1</v>
      </c>
      <c r="B8" s="22" t="s">
        <v>18</v>
      </c>
      <c r="C8" s="22" t="s">
        <v>2</v>
      </c>
      <c r="D8" s="22" t="s">
        <v>19</v>
      </c>
      <c r="E8" s="22" t="s">
        <v>58</v>
      </c>
    </row>
    <row r="9" spans="1:5" ht="14.25">
      <c r="A9" s="28">
        <v>1</v>
      </c>
      <c r="B9" s="24"/>
      <c r="C9" s="24"/>
      <c r="D9" s="24"/>
      <c r="E9" s="24"/>
    </row>
    <row r="10" spans="1:5" ht="14.25">
      <c r="A10" s="28">
        <v>2</v>
      </c>
      <c r="B10" s="24"/>
      <c r="C10" s="24"/>
      <c r="D10" s="24"/>
      <c r="E10" s="24"/>
    </row>
    <row r="11" spans="1:5" ht="14.25">
      <c r="A11" s="28">
        <v>3</v>
      </c>
      <c r="B11" s="24"/>
      <c r="C11" s="24"/>
      <c r="D11" s="24"/>
      <c r="E11" s="24"/>
    </row>
    <row r="12" spans="1:5" ht="15">
      <c r="A12" s="33"/>
      <c r="B12" s="33" t="s">
        <v>59</v>
      </c>
      <c r="C12" s="33"/>
      <c r="D12" s="33"/>
      <c r="E12" s="33">
        <f>E10+E11+E9</f>
        <v>0</v>
      </c>
    </row>
    <row r="14" spans="1:5" ht="18">
      <c r="A14" s="42"/>
      <c r="B14" s="42"/>
      <c r="C14" s="42"/>
      <c r="D14" s="42"/>
      <c r="E14" s="42"/>
    </row>
    <row r="15" spans="1:5" ht="15.75">
      <c r="A15" s="20" t="s">
        <v>1</v>
      </c>
      <c r="B15" s="22" t="s">
        <v>18</v>
      </c>
      <c r="C15" s="22" t="s">
        <v>2</v>
      </c>
      <c r="D15" s="22" t="s">
        <v>19</v>
      </c>
      <c r="E15" s="22" t="s">
        <v>58</v>
      </c>
    </row>
    <row r="16" spans="1:5" ht="14.25">
      <c r="A16" s="23">
        <v>1</v>
      </c>
      <c r="B16" s="24"/>
      <c r="C16" s="24"/>
      <c r="D16" s="24"/>
      <c r="E16" s="24"/>
    </row>
    <row r="17" spans="1:5" ht="14.25">
      <c r="A17" s="23">
        <v>2</v>
      </c>
      <c r="B17" s="24"/>
      <c r="C17" s="24"/>
      <c r="D17" s="24"/>
      <c r="E17" s="24"/>
    </row>
    <row r="18" spans="1:5" ht="15">
      <c r="A18" s="33"/>
      <c r="B18" s="33" t="s">
        <v>59</v>
      </c>
      <c r="C18" s="33"/>
      <c r="D18" s="33"/>
      <c r="E18" s="33">
        <f>E16+E17</f>
        <v>0</v>
      </c>
    </row>
    <row r="20" spans="1:5" ht="18">
      <c r="A20" s="42"/>
      <c r="B20" s="42"/>
      <c r="C20" s="42"/>
      <c r="D20" s="42"/>
      <c r="E20" s="42"/>
    </row>
    <row r="21" spans="1:5" ht="15.75">
      <c r="A21" s="20" t="s">
        <v>1</v>
      </c>
      <c r="B21" s="22" t="s">
        <v>18</v>
      </c>
      <c r="C21" s="22" t="s">
        <v>2</v>
      </c>
      <c r="D21" s="22" t="s">
        <v>19</v>
      </c>
      <c r="E21" s="22" t="s">
        <v>58</v>
      </c>
    </row>
    <row r="22" spans="1:5" ht="14.25">
      <c r="A22" s="23">
        <v>1</v>
      </c>
      <c r="B22" s="34"/>
      <c r="C22" s="27"/>
      <c r="D22" s="23"/>
      <c r="E22" s="23"/>
    </row>
    <row r="23" spans="1:5" ht="14.25">
      <c r="A23" s="23">
        <v>2</v>
      </c>
      <c r="B23" s="24"/>
      <c r="C23" s="27"/>
      <c r="D23" s="27"/>
      <c r="E23" s="27"/>
    </row>
    <row r="24" spans="1:5" ht="14.25">
      <c r="A24" s="23">
        <v>3</v>
      </c>
      <c r="B24" s="30"/>
      <c r="C24" s="30"/>
      <c r="D24" s="30"/>
      <c r="E24" s="30"/>
    </row>
    <row r="25" spans="1:5" ht="15">
      <c r="A25" s="33"/>
      <c r="B25" s="33" t="s">
        <v>59</v>
      </c>
      <c r="C25" s="33"/>
      <c r="D25" s="33"/>
      <c r="E25" s="33">
        <f>E22+E23+E24</f>
        <v>0</v>
      </c>
    </row>
    <row r="27" ht="18">
      <c r="E27" s="35">
        <f>E6+E12+E18+E25</f>
        <v>0</v>
      </c>
    </row>
  </sheetData>
  <sheetProtection selectLockedCells="1" selectUnlockedCells="1"/>
  <mergeCells count="4">
    <mergeCell ref="A1:E1"/>
    <mergeCell ref="A7:E7"/>
    <mergeCell ref="A14:E14"/>
    <mergeCell ref="A20:E20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2019-11-07T05:23:19Z</dcterms:modified>
  <cp:category/>
  <cp:version/>
  <cp:contentType/>
  <cp:contentStatus/>
</cp:coreProperties>
</file>